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20"/>
  </bookViews>
  <sheets>
    <sheet name="771156429888" sheetId="1" r:id="rId1"/>
  </sheets>
  <definedNames>
    <definedName name="__xlnm.Print_Area_1">'771156429888'!$A:$F</definedName>
    <definedName name="_xlnm.Print_Area" localSheetId="0">'771156429888'!$A$1:$F$39</definedName>
  </definedNames>
  <calcPr calcId="125725"/>
</workbook>
</file>

<file path=xl/calcChain.xml><?xml version="1.0" encoding="utf-8"?>
<calcChain xmlns="http://schemas.openxmlformats.org/spreadsheetml/2006/main">
  <c r="F16" i="1"/>
  <c r="D16"/>
  <c r="F15"/>
  <c r="D15"/>
  <c r="F24"/>
  <c r="D24"/>
  <c r="F12"/>
  <c r="F7"/>
  <c r="F8"/>
  <c r="F9"/>
  <c r="F10"/>
  <c r="F11"/>
  <c r="F13"/>
  <c r="F14"/>
  <c r="F17"/>
  <c r="F18"/>
  <c r="F19"/>
  <c r="F20"/>
  <c r="F21"/>
  <c r="F22"/>
  <c r="F23"/>
  <c r="F25"/>
  <c r="F26"/>
  <c r="F27"/>
  <c r="F28"/>
  <c r="F29"/>
  <c r="F30"/>
  <c r="F31"/>
  <c r="F32"/>
  <c r="F33"/>
  <c r="F34"/>
  <c r="F6"/>
  <c r="D7"/>
  <c r="D8"/>
  <c r="D9"/>
  <c r="D10"/>
  <c r="D11"/>
  <c r="D12"/>
  <c r="D13"/>
  <c r="D14"/>
  <c r="D17"/>
  <c r="D18"/>
  <c r="D19"/>
  <c r="D20"/>
  <c r="D21"/>
  <c r="D22"/>
  <c r="D23"/>
  <c r="D25"/>
  <c r="D26"/>
  <c r="D27"/>
  <c r="D28"/>
  <c r="D29"/>
  <c r="D30"/>
  <c r="D31"/>
  <c r="D32"/>
  <c r="D33"/>
  <c r="D34"/>
  <c r="D6"/>
  <c r="B35"/>
  <c r="B37" s="1"/>
  <c r="F35" l="1"/>
  <c r="B39" s="1"/>
  <c r="D35"/>
  <c r="B38" s="1"/>
</calcChain>
</file>

<file path=xl/sharedStrings.xml><?xml version="1.0" encoding="utf-8"?>
<sst xmlns="http://schemas.openxmlformats.org/spreadsheetml/2006/main" count="41" uniqueCount="41">
  <si>
    <t>Расчет Центра Тяжести судна.</t>
  </si>
  <si>
    <t>Статья нагрузки</t>
  </si>
  <si>
    <t>Корпус в сборе, посчитан в FreeShip</t>
  </si>
  <si>
    <t>Брашпиль якорный (ручной), цепь 8мм, 40м</t>
  </si>
  <si>
    <t>Якоря носовые,2 шт (15 и 10кг)</t>
  </si>
  <si>
    <t>Якорь кормовой,10 кг,канат</t>
  </si>
  <si>
    <t>Релинг носовой, леер</t>
  </si>
  <si>
    <t>Релинг кормовой, леера</t>
  </si>
  <si>
    <t>Плот, спас.</t>
  </si>
  <si>
    <t>Рули навесные</t>
  </si>
  <si>
    <t>Привод рулевой</t>
  </si>
  <si>
    <t>Аккумуляторные батареи</t>
  </si>
  <si>
    <t>Солнечные батареи</t>
  </si>
  <si>
    <t>Ветрогенератор</t>
  </si>
  <si>
    <t>Навигационное оборудование</t>
  </si>
  <si>
    <t>Камбузный блок( плита.мойка.шкафы,посуда)</t>
  </si>
  <si>
    <t>Холодильник</t>
  </si>
  <si>
    <t>Провизия на 2/на 14 дней</t>
  </si>
  <si>
    <t>Вода 100л/300л</t>
  </si>
  <si>
    <t>Итого (сумма):</t>
  </si>
  <si>
    <t>Двигатель стационарный с редуктором.</t>
  </si>
  <si>
    <t>Двигатель подвесной, 20 л.с. С кронштейном</t>
  </si>
  <si>
    <t>Тузик надувной, мотор, подвес</t>
  </si>
  <si>
    <t>Гик</t>
  </si>
  <si>
    <t>Скег</t>
  </si>
  <si>
    <t>Такелаж, 72м, D6мм</t>
  </si>
  <si>
    <t>Бак топливный, 60л</t>
  </si>
  <si>
    <t>Паруса, 60м^2</t>
  </si>
  <si>
    <t>Мачта, 13м, карбон</t>
  </si>
  <si>
    <t>Люди, личные вещи,6 чел</t>
  </si>
  <si>
    <t xml:space="preserve">Морской туалет </t>
  </si>
  <si>
    <t>Вес (P),t</t>
  </si>
  <si>
    <t>Отстояние от ОП (Z),m</t>
  </si>
  <si>
    <t>Момент от ОП (PxZ),t*m</t>
  </si>
  <si>
    <t>Отстояние от X=0 (X),m</t>
  </si>
  <si>
    <t>Момент от X=0 (PxX),t*m</t>
  </si>
  <si>
    <t>Водоизмещение (сумма) D,     t-</t>
  </si>
  <si>
    <t>Отстояние ЦТ от ОЛ, {PxZ/{P,  m-</t>
  </si>
  <si>
    <t>Отстояние ЦТ от Х=0,{PxX/{P, m-</t>
  </si>
  <si>
    <t>Проект: Farr30, L- 9,0m</t>
  </si>
  <si>
    <t>Киль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</si>
</sst>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b/>
      <sz val="14"/>
      <color indexed="8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12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>
      <alignment wrapText="1"/>
    </xf>
    <xf numFmtId="0" fontId="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/>
    <xf numFmtId="2" fontId="2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Border="1" applyAlignment="1"/>
    <xf numFmtId="2" fontId="6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2" fillId="3" borderId="0" xfId="0" applyFont="1" applyFill="1"/>
    <xf numFmtId="2" fontId="10" fillId="2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workbookViewId="0">
      <selection activeCell="H9" sqref="H9"/>
    </sheetView>
  </sheetViews>
  <sheetFormatPr defaultColWidth="12.5703125" defaultRowHeight="12.75"/>
  <cols>
    <col min="1" max="1" width="47.85546875" customWidth="1"/>
    <col min="2" max="2" width="14.5703125" style="1" customWidth="1"/>
    <col min="3" max="3" width="17.7109375" style="1" customWidth="1"/>
    <col min="4" max="4" width="17.140625" style="1" customWidth="1"/>
    <col min="5" max="5" width="16.5703125" style="1" customWidth="1"/>
    <col min="6" max="6" width="18.7109375" style="1" customWidth="1"/>
  </cols>
  <sheetData>
    <row r="1" spans="1:6" s="2" customFormat="1" ht="20.85" customHeight="1">
      <c r="A1" s="20" t="s">
        <v>0</v>
      </c>
      <c r="B1" s="20"/>
      <c r="C1" s="20"/>
      <c r="D1" s="20"/>
      <c r="E1" s="20"/>
      <c r="F1" s="20"/>
    </row>
    <row r="2" spans="1:6" s="3" customFormat="1" ht="23.1" customHeight="1">
      <c r="A2" s="21" t="s">
        <v>39</v>
      </c>
      <c r="B2" s="21"/>
      <c r="C2" s="21"/>
      <c r="D2" s="21"/>
      <c r="E2" s="21"/>
      <c r="F2" s="21"/>
    </row>
    <row r="3" spans="1:6" s="2" customFormat="1" ht="15" customHeight="1">
      <c r="A3" s="22" t="s">
        <v>1</v>
      </c>
      <c r="B3" s="23" t="s">
        <v>31</v>
      </c>
      <c r="C3" s="23" t="s">
        <v>32</v>
      </c>
      <c r="D3" s="23" t="s">
        <v>33</v>
      </c>
      <c r="E3" s="23" t="s">
        <v>34</v>
      </c>
      <c r="F3" s="23" t="s">
        <v>35</v>
      </c>
    </row>
    <row r="4" spans="1:6" s="2" customFormat="1">
      <c r="A4" s="22"/>
      <c r="B4" s="23"/>
      <c r="C4" s="23"/>
      <c r="D4" s="23"/>
      <c r="E4" s="23"/>
      <c r="F4" s="23"/>
    </row>
    <row r="5" spans="1:6" s="2" customFormat="1" ht="22.5" customHeight="1">
      <c r="A5" s="22"/>
      <c r="B5" s="23"/>
      <c r="C5" s="23"/>
      <c r="D5" s="23"/>
      <c r="E5" s="23"/>
      <c r="F5" s="23"/>
    </row>
    <row r="6" spans="1:6" s="2" customFormat="1">
      <c r="A6" s="4" t="s">
        <v>2</v>
      </c>
      <c r="B6" s="11">
        <v>0.45</v>
      </c>
      <c r="C6" s="11">
        <v>0.6</v>
      </c>
      <c r="D6" s="11">
        <f>B6*C6</f>
        <v>0.27</v>
      </c>
      <c r="E6" s="11">
        <v>4.03</v>
      </c>
      <c r="F6" s="11">
        <f>B6*E6</f>
        <v>1.8135000000000001</v>
      </c>
    </row>
    <row r="7" spans="1:6" s="18" customFormat="1">
      <c r="A7" s="15" t="s">
        <v>21</v>
      </c>
      <c r="B7" s="19">
        <v>0</v>
      </c>
      <c r="C7" s="16">
        <v>0</v>
      </c>
      <c r="D7" s="16">
        <f t="shared" ref="D7:D34" si="0">B7*C7</f>
        <v>0</v>
      </c>
      <c r="E7" s="16">
        <v>0</v>
      </c>
      <c r="F7" s="16">
        <f t="shared" ref="F7:F34" si="1">B7*E7</f>
        <v>0</v>
      </c>
    </row>
    <row r="8" spans="1:6" s="2" customFormat="1">
      <c r="A8" s="4" t="s">
        <v>20</v>
      </c>
      <c r="B8" s="11">
        <v>0.12</v>
      </c>
      <c r="C8" s="11">
        <v>0.4</v>
      </c>
      <c r="D8" s="11">
        <f t="shared" si="0"/>
        <v>4.8000000000000001E-2</v>
      </c>
      <c r="E8" s="11"/>
      <c r="F8" s="11">
        <f t="shared" si="1"/>
        <v>0</v>
      </c>
    </row>
    <row r="9" spans="1:6" s="2" customFormat="1">
      <c r="A9" s="4" t="s">
        <v>26</v>
      </c>
      <c r="B9" s="11">
        <v>0.06</v>
      </c>
      <c r="C9" s="11">
        <v>0.04</v>
      </c>
      <c r="D9" s="11">
        <f t="shared" si="0"/>
        <v>2.3999999999999998E-3</v>
      </c>
      <c r="E9" s="11">
        <v>2.09</v>
      </c>
      <c r="F9" s="11">
        <f t="shared" si="1"/>
        <v>0.12539999999999998</v>
      </c>
    </row>
    <row r="10" spans="1:6" s="2" customFormat="1" ht="15" customHeight="1">
      <c r="A10" s="4" t="s">
        <v>3</v>
      </c>
      <c r="B10" s="11">
        <v>0.01</v>
      </c>
      <c r="C10" s="11">
        <v>1</v>
      </c>
      <c r="D10" s="11">
        <f t="shared" si="0"/>
        <v>0.01</v>
      </c>
      <c r="E10" s="11">
        <v>8.4600000000000009</v>
      </c>
      <c r="F10" s="11">
        <f t="shared" si="1"/>
        <v>8.4600000000000009E-2</v>
      </c>
    </row>
    <row r="11" spans="1:6" s="2" customFormat="1">
      <c r="A11" s="4" t="s">
        <v>4</v>
      </c>
      <c r="B11" s="11">
        <v>2.5000000000000001E-2</v>
      </c>
      <c r="C11" s="17">
        <v>1</v>
      </c>
      <c r="D11" s="11">
        <f t="shared" si="0"/>
        <v>2.5000000000000001E-2</v>
      </c>
      <c r="E11" s="11">
        <v>8.64</v>
      </c>
      <c r="F11" s="11">
        <f t="shared" si="1"/>
        <v>0.21600000000000003</v>
      </c>
    </row>
    <row r="12" spans="1:6" s="2" customFormat="1">
      <c r="A12" s="4" t="s">
        <v>5</v>
      </c>
      <c r="B12" s="11">
        <v>1.4999999999999999E-2</v>
      </c>
      <c r="C12" s="11">
        <v>0.8</v>
      </c>
      <c r="D12" s="11">
        <f t="shared" si="0"/>
        <v>1.2E-2</v>
      </c>
      <c r="E12" s="11">
        <v>0.32</v>
      </c>
      <c r="F12" s="11">
        <f>B12*E12</f>
        <v>4.7999999999999996E-3</v>
      </c>
    </row>
    <row r="13" spans="1:6" s="2" customFormat="1" ht="15" customHeight="1">
      <c r="A13" s="4" t="s">
        <v>28</v>
      </c>
      <c r="B13" s="11">
        <v>0.04</v>
      </c>
      <c r="C13" s="11">
        <v>7.6</v>
      </c>
      <c r="D13" s="11">
        <f t="shared" si="0"/>
        <v>0.30399999999999999</v>
      </c>
      <c r="E13" s="11">
        <v>4.78</v>
      </c>
      <c r="F13" s="11">
        <f t="shared" si="1"/>
        <v>0.19120000000000001</v>
      </c>
    </row>
    <row r="14" spans="1:6" s="2" customFormat="1">
      <c r="A14" s="4" t="s">
        <v>23</v>
      </c>
      <c r="B14" s="11">
        <v>0.01</v>
      </c>
      <c r="C14" s="11">
        <v>2.8</v>
      </c>
      <c r="D14" s="11">
        <f t="shared" si="0"/>
        <v>2.7999999999999997E-2</v>
      </c>
      <c r="E14" s="11">
        <v>2.9</v>
      </c>
      <c r="F14" s="11">
        <f t="shared" si="1"/>
        <v>2.8999999999999998E-2</v>
      </c>
    </row>
    <row r="15" spans="1:6" s="2" customFormat="1">
      <c r="A15" s="4" t="s">
        <v>25</v>
      </c>
      <c r="B15" s="11">
        <v>1.2E-2</v>
      </c>
      <c r="C15" s="11">
        <v>7</v>
      </c>
      <c r="D15" s="11">
        <f t="shared" si="0"/>
        <v>8.4000000000000005E-2</v>
      </c>
      <c r="E15" s="11">
        <v>4.5</v>
      </c>
      <c r="F15" s="11">
        <f t="shared" si="1"/>
        <v>5.3999999999999999E-2</v>
      </c>
    </row>
    <row r="16" spans="1:6" s="2" customFormat="1">
      <c r="A16" s="4" t="s">
        <v>27</v>
      </c>
      <c r="B16" s="11">
        <v>0.02</v>
      </c>
      <c r="C16" s="11">
        <v>7</v>
      </c>
      <c r="D16" s="11">
        <f t="shared" si="0"/>
        <v>0.14000000000000001</v>
      </c>
      <c r="E16" s="11">
        <v>4.5</v>
      </c>
      <c r="F16" s="11">
        <f t="shared" si="1"/>
        <v>0.09</v>
      </c>
    </row>
    <row r="17" spans="1:6" s="2" customFormat="1" ht="15" customHeight="1">
      <c r="A17" s="4" t="s">
        <v>6</v>
      </c>
      <c r="B17" s="11">
        <v>0.01</v>
      </c>
      <c r="C17" s="11">
        <v>1.7</v>
      </c>
      <c r="D17" s="11">
        <f t="shared" si="0"/>
        <v>1.7000000000000001E-2</v>
      </c>
      <c r="E17" s="11">
        <v>8.25</v>
      </c>
      <c r="F17" s="11">
        <f t="shared" si="1"/>
        <v>8.2500000000000004E-2</v>
      </c>
    </row>
    <row r="18" spans="1:6" s="2" customFormat="1">
      <c r="A18" s="4" t="s">
        <v>7</v>
      </c>
      <c r="B18" s="11">
        <v>0.02</v>
      </c>
      <c r="C18" s="11">
        <v>1.5</v>
      </c>
      <c r="D18" s="11">
        <f t="shared" si="0"/>
        <v>0.03</v>
      </c>
      <c r="E18" s="11">
        <v>0.54</v>
      </c>
      <c r="F18" s="11">
        <f t="shared" si="1"/>
        <v>1.0800000000000001E-2</v>
      </c>
    </row>
    <row r="19" spans="1:6" s="2" customFormat="1">
      <c r="A19" s="15" t="s">
        <v>22</v>
      </c>
      <c r="B19" s="19">
        <v>0</v>
      </c>
      <c r="C19" s="16">
        <v>0</v>
      </c>
      <c r="D19" s="16">
        <f t="shared" si="0"/>
        <v>0</v>
      </c>
      <c r="E19" s="16">
        <v>0</v>
      </c>
      <c r="F19" s="16">
        <f t="shared" si="1"/>
        <v>0</v>
      </c>
    </row>
    <row r="20" spans="1:6" s="2" customFormat="1">
      <c r="A20" s="4" t="s">
        <v>8</v>
      </c>
      <c r="B20" s="11">
        <v>0.06</v>
      </c>
      <c r="C20" s="11">
        <v>0.5</v>
      </c>
      <c r="D20" s="11">
        <f t="shared" si="0"/>
        <v>0.03</v>
      </c>
      <c r="E20" s="11">
        <v>1.2</v>
      </c>
      <c r="F20" s="11">
        <f t="shared" si="1"/>
        <v>7.1999999999999995E-2</v>
      </c>
    </row>
    <row r="21" spans="1:6" s="2" customFormat="1" ht="15" customHeight="1">
      <c r="A21" s="4" t="s">
        <v>40</v>
      </c>
      <c r="B21" s="11">
        <v>0.9</v>
      </c>
      <c r="C21" s="11">
        <v>-1.6</v>
      </c>
      <c r="D21" s="11">
        <f t="shared" si="0"/>
        <v>-1.4400000000000002</v>
      </c>
      <c r="E21" s="11">
        <v>4.72</v>
      </c>
      <c r="F21" s="11">
        <f t="shared" si="1"/>
        <v>4.2480000000000002</v>
      </c>
    </row>
    <row r="22" spans="1:6" s="2" customFormat="1">
      <c r="A22" s="4" t="s">
        <v>9</v>
      </c>
      <c r="B22" s="11">
        <v>0.02</v>
      </c>
      <c r="C22" s="11">
        <v>-0.2</v>
      </c>
      <c r="D22" s="11">
        <f t="shared" si="0"/>
        <v>-4.0000000000000001E-3</v>
      </c>
      <c r="E22" s="11">
        <v>0.18</v>
      </c>
      <c r="F22" s="11">
        <f t="shared" si="1"/>
        <v>3.5999999999999999E-3</v>
      </c>
    </row>
    <row r="23" spans="1:6" s="2" customFormat="1">
      <c r="A23" s="4" t="s">
        <v>10</v>
      </c>
      <c r="B23" s="11">
        <v>0.02</v>
      </c>
      <c r="C23" s="11">
        <v>1</v>
      </c>
      <c r="D23" s="11">
        <f t="shared" si="0"/>
        <v>0.02</v>
      </c>
      <c r="E23" s="11">
        <v>1.03</v>
      </c>
      <c r="F23" s="11">
        <f t="shared" si="1"/>
        <v>2.06E-2</v>
      </c>
    </row>
    <row r="24" spans="1:6" s="2" customFormat="1">
      <c r="A24" s="15" t="s">
        <v>24</v>
      </c>
      <c r="B24" s="19">
        <v>0</v>
      </c>
      <c r="C24" s="16">
        <v>0</v>
      </c>
      <c r="D24" s="16">
        <f t="shared" si="0"/>
        <v>0</v>
      </c>
      <c r="E24" s="16">
        <v>0</v>
      </c>
      <c r="F24" s="16">
        <f t="shared" si="1"/>
        <v>0</v>
      </c>
    </row>
    <row r="25" spans="1:6" s="2" customFormat="1" ht="15" customHeight="1">
      <c r="A25" s="4" t="s">
        <v>11</v>
      </c>
      <c r="B25" s="11">
        <v>0.1</v>
      </c>
      <c r="C25" s="11">
        <v>0.3</v>
      </c>
      <c r="D25" s="11">
        <f t="shared" si="0"/>
        <v>0.03</v>
      </c>
      <c r="E25" s="11">
        <v>3.8</v>
      </c>
      <c r="F25" s="11">
        <f t="shared" si="1"/>
        <v>0.38</v>
      </c>
    </row>
    <row r="26" spans="1:6" s="2" customFormat="1">
      <c r="A26" s="15" t="s">
        <v>12</v>
      </c>
      <c r="B26" s="19">
        <v>0</v>
      </c>
      <c r="C26" s="16">
        <v>0</v>
      </c>
      <c r="D26" s="16">
        <f t="shared" si="0"/>
        <v>0</v>
      </c>
      <c r="E26" s="16">
        <v>0.84</v>
      </c>
      <c r="F26" s="16">
        <f t="shared" si="1"/>
        <v>0</v>
      </c>
    </row>
    <row r="27" spans="1:6" s="2" customFormat="1">
      <c r="A27" s="15" t="s">
        <v>13</v>
      </c>
      <c r="B27" s="19">
        <v>0</v>
      </c>
      <c r="C27" s="16">
        <v>0</v>
      </c>
      <c r="D27" s="16">
        <f t="shared" si="0"/>
        <v>0</v>
      </c>
      <c r="E27" s="16">
        <v>0.2</v>
      </c>
      <c r="F27" s="16">
        <f t="shared" si="1"/>
        <v>0</v>
      </c>
    </row>
    <row r="28" spans="1:6" s="2" customFormat="1">
      <c r="A28" s="4" t="s">
        <v>14</v>
      </c>
      <c r="B28" s="17">
        <v>0.01</v>
      </c>
      <c r="C28" s="11">
        <v>1.2</v>
      </c>
      <c r="D28" s="11">
        <f t="shared" si="0"/>
        <v>1.2E-2</v>
      </c>
      <c r="E28" s="11">
        <v>4.5999999999999996</v>
      </c>
      <c r="F28" s="11">
        <f t="shared" si="1"/>
        <v>4.5999999999999999E-2</v>
      </c>
    </row>
    <row r="29" spans="1:6" s="2" customFormat="1" ht="15" customHeight="1">
      <c r="A29" s="4" t="s">
        <v>15</v>
      </c>
      <c r="B29" s="11">
        <v>0.06</v>
      </c>
      <c r="C29" s="11">
        <v>1</v>
      </c>
      <c r="D29" s="11">
        <f t="shared" si="0"/>
        <v>0.06</v>
      </c>
      <c r="E29" s="11">
        <v>4.05</v>
      </c>
      <c r="F29" s="11">
        <f t="shared" si="1"/>
        <v>0.24299999999999999</v>
      </c>
    </row>
    <row r="30" spans="1:6" s="2" customFormat="1">
      <c r="A30" s="4" t="s">
        <v>16</v>
      </c>
      <c r="B30" s="17">
        <v>0</v>
      </c>
      <c r="C30" s="11"/>
      <c r="D30" s="11">
        <f t="shared" si="0"/>
        <v>0</v>
      </c>
      <c r="E30" s="11">
        <v>4.3</v>
      </c>
      <c r="F30" s="11">
        <f t="shared" si="1"/>
        <v>0</v>
      </c>
    </row>
    <row r="31" spans="1:6" s="2" customFormat="1" ht="15" customHeight="1">
      <c r="A31" s="4" t="s">
        <v>30</v>
      </c>
      <c r="B31" s="11">
        <v>0.06</v>
      </c>
      <c r="C31" s="11">
        <v>0.3</v>
      </c>
      <c r="D31" s="11">
        <f t="shared" si="0"/>
        <v>1.7999999999999999E-2</v>
      </c>
      <c r="E31" s="11">
        <v>4.9000000000000004</v>
      </c>
      <c r="F31" s="11">
        <f t="shared" si="1"/>
        <v>0.29399999999999998</v>
      </c>
    </row>
    <row r="32" spans="1:6" s="2" customFormat="1" ht="15" customHeight="1">
      <c r="A32" s="4" t="s">
        <v>29</v>
      </c>
      <c r="B32" s="11">
        <v>0.5</v>
      </c>
      <c r="C32" s="11">
        <v>1.8</v>
      </c>
      <c r="D32" s="11">
        <f t="shared" si="0"/>
        <v>0.9</v>
      </c>
      <c r="E32" s="11">
        <v>4</v>
      </c>
      <c r="F32" s="11">
        <f t="shared" si="1"/>
        <v>2</v>
      </c>
    </row>
    <row r="33" spans="1:6" s="2" customFormat="1">
      <c r="A33" s="4" t="s">
        <v>17</v>
      </c>
      <c r="B33" s="11">
        <v>0.05</v>
      </c>
      <c r="C33" s="11">
        <v>0.5</v>
      </c>
      <c r="D33" s="11">
        <f t="shared" si="0"/>
        <v>2.5000000000000001E-2</v>
      </c>
      <c r="E33" s="11">
        <v>4</v>
      </c>
      <c r="F33" s="11">
        <f t="shared" si="1"/>
        <v>0.2</v>
      </c>
    </row>
    <row r="34" spans="1:6" s="2" customFormat="1">
      <c r="A34" s="4" t="s">
        <v>18</v>
      </c>
      <c r="B34" s="11">
        <v>0.13</v>
      </c>
      <c r="C34" s="11">
        <v>0.4</v>
      </c>
      <c r="D34" s="11">
        <f t="shared" si="0"/>
        <v>5.2000000000000005E-2</v>
      </c>
      <c r="E34" s="11">
        <v>2.93</v>
      </c>
      <c r="F34" s="11">
        <f t="shared" si="1"/>
        <v>0.38090000000000002</v>
      </c>
    </row>
    <row r="35" spans="1:6" s="2" customFormat="1" ht="18">
      <c r="A35" s="5" t="s">
        <v>19</v>
      </c>
      <c r="B35" s="12">
        <f>SUM(B6:B34)</f>
        <v>2.702</v>
      </c>
      <c r="C35" s="12"/>
      <c r="D35" s="12">
        <f>SUM(D6:D34)</f>
        <v>0.67339999999999989</v>
      </c>
      <c r="E35" s="12"/>
      <c r="F35" s="12">
        <f>SUM(F6:F34)</f>
        <v>10.5899</v>
      </c>
    </row>
    <row r="36" spans="1:6" s="2" customFormat="1" ht="15" customHeight="1">
      <c r="A36" s="10"/>
      <c r="B36" s="13"/>
      <c r="C36" s="13"/>
      <c r="D36" s="13"/>
      <c r="E36" s="13"/>
      <c r="F36" s="13"/>
    </row>
    <row r="37" spans="1:6" s="2" customFormat="1" ht="18">
      <c r="A37" s="9" t="s">
        <v>36</v>
      </c>
      <c r="B37" s="14">
        <f>B35</f>
        <v>2.702</v>
      </c>
      <c r="C37" s="14"/>
      <c r="D37" s="14"/>
      <c r="E37" s="14"/>
      <c r="F37" s="14"/>
    </row>
    <row r="38" spans="1:6" s="2" customFormat="1" ht="18">
      <c r="A38" s="9" t="s">
        <v>37</v>
      </c>
      <c r="B38" s="14">
        <f>D35/B35</f>
        <v>0.2492227979274611</v>
      </c>
      <c r="C38" s="14"/>
      <c r="D38" s="14"/>
      <c r="E38" s="14"/>
      <c r="F38" s="14"/>
    </row>
    <row r="39" spans="1:6" s="2" customFormat="1" ht="18">
      <c r="A39" s="9" t="s">
        <v>38</v>
      </c>
      <c r="B39" s="14">
        <f>F35/B35</f>
        <v>3.919282013323464</v>
      </c>
      <c r="C39" s="14"/>
      <c r="D39" s="14"/>
      <c r="E39" s="14"/>
      <c r="F39" s="14"/>
    </row>
    <row r="40" spans="1:6" s="2" customFormat="1">
      <c r="A40" s="25"/>
      <c r="B40" s="25"/>
      <c r="C40" s="25"/>
      <c r="D40" s="25"/>
      <c r="E40" s="25"/>
      <c r="F40" s="25"/>
    </row>
    <row r="41" spans="1:6">
      <c r="A41" s="25"/>
      <c r="B41" s="25"/>
      <c r="C41" s="25"/>
      <c r="D41" s="25"/>
      <c r="E41" s="25"/>
      <c r="F41" s="25"/>
    </row>
    <row r="42" spans="1:6">
      <c r="A42" s="25"/>
      <c r="B42" s="25"/>
      <c r="C42" s="25"/>
      <c r="D42" s="25"/>
      <c r="E42" s="25"/>
      <c r="F42" s="25"/>
    </row>
    <row r="43" spans="1:6" ht="15.75">
      <c r="A43" s="26"/>
      <c r="B43" s="26"/>
      <c r="C43" s="26"/>
      <c r="D43" s="26"/>
      <c r="E43" s="26"/>
      <c r="F43" s="26"/>
    </row>
    <row r="44" spans="1:6" ht="20.25">
      <c r="A44" s="24"/>
      <c r="B44" s="24"/>
      <c r="C44" s="24"/>
      <c r="D44" s="24"/>
      <c r="E44" s="24"/>
      <c r="F44" s="24"/>
    </row>
    <row r="45" spans="1:6" ht="15">
      <c r="A45" s="6"/>
      <c r="B45" s="7"/>
      <c r="C45" s="7"/>
      <c r="D45" s="7"/>
      <c r="E45" s="7"/>
      <c r="F45" s="7"/>
    </row>
    <row r="46" spans="1:6" ht="15">
      <c r="A46" s="6"/>
      <c r="B46" s="7"/>
      <c r="C46" s="7"/>
      <c r="D46" s="7"/>
      <c r="E46" s="7"/>
      <c r="F46" s="7"/>
    </row>
    <row r="47" spans="1:6" ht="15">
      <c r="A47" s="8"/>
      <c r="B47" s="7"/>
      <c r="C47" s="7"/>
      <c r="D47" s="7"/>
      <c r="E47" s="7"/>
      <c r="F47" s="7"/>
    </row>
    <row r="48" spans="1:6" ht="15">
      <c r="A48" s="8"/>
      <c r="B48" s="7"/>
      <c r="C48" s="7"/>
      <c r="D48" s="7"/>
      <c r="E48" s="7"/>
      <c r="F48" s="7"/>
    </row>
    <row r="49" spans="1:6" ht="15">
      <c r="A49" s="8"/>
      <c r="B49" s="7"/>
      <c r="C49" s="7"/>
      <c r="D49" s="7"/>
      <c r="E49" s="7"/>
      <c r="F49" s="7"/>
    </row>
    <row r="59" spans="1:6" ht="15" customHeight="1"/>
    <row r="62" spans="1:6" ht="15" customHeight="1"/>
    <row r="68" ht="15" customHeight="1"/>
    <row r="77" ht="15" customHeight="1"/>
    <row r="82" ht="15" customHeight="1"/>
    <row r="84" ht="15" customHeight="1"/>
  </sheetData>
  <sheetProtection selectLockedCells="1" selectUnlockedCells="1"/>
  <mergeCells count="13">
    <mergeCell ref="A44:F44"/>
    <mergeCell ref="A40:F40"/>
    <mergeCell ref="A41:F41"/>
    <mergeCell ref="A42:F42"/>
    <mergeCell ref="A43:F43"/>
    <mergeCell ref="A1:F1"/>
    <mergeCell ref="A2:F2"/>
    <mergeCell ref="A3:A5"/>
    <mergeCell ref="B3:B5"/>
    <mergeCell ref="C3:C5"/>
    <mergeCell ref="D3:D5"/>
    <mergeCell ref="E3:E5"/>
    <mergeCell ref="F3:F5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771156429888</vt:lpstr>
      <vt:lpstr>__xlnm.Print_Area_1</vt:lpstr>
      <vt:lpstr>'771156429888'!Область_печати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Home</cp:lastModifiedBy>
  <cp:lastPrinted>2019-06-14T13:37:20Z</cp:lastPrinted>
  <dcterms:created xsi:type="dcterms:W3CDTF">2015-12-06T23:39:58Z</dcterms:created>
  <dcterms:modified xsi:type="dcterms:W3CDTF">2019-06-14T13:40:44Z</dcterms:modified>
</cp:coreProperties>
</file>